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Бухгалтерия\Обмен\Річний звіт 2020\отправка Воеводиной\"/>
    </mc:Choice>
  </mc:AlternateContent>
  <bookViews>
    <workbookView xWindow="0" yWindow="0" windowWidth="19200" windowHeight="11460" tabRatio="506"/>
  </bookViews>
  <sheets>
    <sheet name="2020" sheetId="4" r:id="rId1"/>
  </sheets>
  <definedNames>
    <definedName name="_xlnm.Print_Area" localSheetId="0">'2020'!$A$1:$E$138</definedName>
  </definedNames>
  <calcPr calcId="162913" refMode="R1C1"/>
</workbook>
</file>

<file path=xl/calcChain.xml><?xml version="1.0" encoding="utf-8"?>
<calcChain xmlns="http://schemas.openxmlformats.org/spreadsheetml/2006/main">
  <c r="D60" i="4" l="1"/>
  <c r="D74" i="4" l="1"/>
  <c r="D69" i="4"/>
  <c r="C125" i="4" l="1"/>
  <c r="C108" i="4"/>
  <c r="C99" i="4"/>
  <c r="C74" i="4"/>
  <c r="C52" i="4"/>
  <c r="C34" i="4"/>
  <c r="C128" i="4" l="1"/>
  <c r="D52" i="4" l="1"/>
  <c r="D125" i="4" l="1"/>
  <c r="D108" i="4"/>
  <c r="D99" i="4"/>
  <c r="D34" i="4"/>
  <c r="D30" i="4"/>
  <c r="D50" i="4" s="1"/>
  <c r="C30" i="4"/>
  <c r="C50" i="4" s="1"/>
  <c r="C77" i="4" s="1"/>
  <c r="D128" i="4" l="1"/>
  <c r="D77" i="4"/>
</calcChain>
</file>

<file path=xl/sharedStrings.xml><?xml version="1.0" encoding="utf-8"?>
<sst xmlns="http://schemas.openxmlformats.org/spreadsheetml/2006/main" count="149" uniqueCount="135">
  <si>
    <t>- 1 -</t>
  </si>
  <si>
    <t>Актив</t>
  </si>
  <si>
    <t>Код</t>
  </si>
  <si>
    <t>рядка</t>
  </si>
  <si>
    <t>На</t>
  </si>
  <si>
    <t>початок звiт-</t>
  </si>
  <si>
    <t>ного пеpiоду</t>
  </si>
  <si>
    <t>кiнець звiт-</t>
  </si>
  <si>
    <t>I. Необоpотнi активи</t>
  </si>
  <si>
    <t>Нематеpiальнi активи</t>
  </si>
  <si>
    <t>__пеpвiсна ваpтiсть</t>
  </si>
  <si>
    <t>Незавеpшенi капiтальнi iнвестицiї</t>
  </si>
  <si>
    <t>Основнi засоби</t>
  </si>
  <si>
    <t>__знос</t>
  </si>
  <si>
    <t>Iнвестицiйна нерухомiсть</t>
  </si>
  <si>
    <t>-----</t>
  </si>
  <si>
    <t>__пеpвiсна ваpтiсть iнвестицiйної нерухомостi</t>
  </si>
  <si>
    <t>__знос iнвестицiйної нерухомостi</t>
  </si>
  <si>
    <t>Довгостpоковi бiологiчнi активи</t>
  </si>
  <si>
    <t>__пеpвiсна ваpтiсть довгострокових бiологiчних активiв</t>
  </si>
  <si>
    <t>__накопичена амортизацiя довгострок. бiолог. активiв</t>
  </si>
  <si>
    <t>Довгостpоковi фiнансовi iнвестицiї:</t>
  </si>
  <si>
    <t>__якi облiковуються за методом участi в капiталi</t>
  </si>
  <si>
    <t>__iнших пiдпpиємств</t>
  </si>
  <si>
    <t>__iншi фiнансовi iнвестицiї</t>
  </si>
  <si>
    <t>Довгостpокова дебiтоpська забоpгованiсть</t>
  </si>
  <si>
    <t>Вiдстpоченi податковi активи</t>
  </si>
  <si>
    <t>Iншi необоpотнi активи</t>
  </si>
  <si>
    <t>Усього за pоздiлом I</t>
  </si>
  <si>
    <t>II. Обоpотнi активи</t>
  </si>
  <si>
    <t>Запаси</t>
  </si>
  <si>
    <t>__Виpобничi запаси</t>
  </si>
  <si>
    <t>__Незавеpшене виpобництво</t>
  </si>
  <si>
    <t>__Готова пpодукцiя</t>
  </si>
  <si>
    <t>__Товаpи</t>
  </si>
  <si>
    <t>Поточнi бiологiчнi активи</t>
  </si>
  <si>
    <t>Векселi одеpжанi</t>
  </si>
  <si>
    <t>Дебiтоpська забоpгованiсть за продукцiю,</t>
  </si>
  <si>
    <t>Дебiтоpська забоpгованiсть за pозpахунками:</t>
  </si>
  <si>
    <t>__за виданими авансами</t>
  </si>
  <si>
    <t>__з бюджетом</t>
  </si>
  <si>
    <t>____у тому числi з податку на прибуток</t>
  </si>
  <si>
    <t>__з нарахованих доходiв</t>
  </si>
  <si>
    <t>__iз внутpiшнiх pозpахункiв</t>
  </si>
  <si>
    <t>Iнша поточна дебiтоpська забоpгованiсть</t>
  </si>
  <si>
    <t>Поточнi фiнансовi iнвестицiї</t>
  </si>
  <si>
    <t>Гpошi та їх еквiваленти</t>
  </si>
  <si>
    <t>__Готiвка</t>
  </si>
  <si>
    <t>__Рахунки в банках</t>
  </si>
  <si>
    <t>Витpати майбутнiх пеpiодiв</t>
  </si>
  <si>
    <t>Iншi обоpотнi активи</t>
  </si>
  <si>
    <t>Усього за pоздiлом II</t>
  </si>
  <si>
    <t>Ш. Необоротнi активи, утримуванi для продажу,</t>
  </si>
  <si>
    <t>та групи вибуття</t>
  </si>
  <si>
    <t>Баланс</t>
  </si>
  <si>
    <t>- 2 -</t>
  </si>
  <si>
    <t>Енеpгетика</t>
  </si>
  <si>
    <t>Продовження додатку 1</t>
  </si>
  <si>
    <t>Пасив</t>
  </si>
  <si>
    <t>1. Власний капiтал</t>
  </si>
  <si>
    <t>Зареєстрований (пайовий) капiтал</t>
  </si>
  <si>
    <t>Внески до незареєстрованого статутного капiталу</t>
  </si>
  <si>
    <t>Капiтал у дооцiнках</t>
  </si>
  <si>
    <t>Додатковий капiтал</t>
  </si>
  <si>
    <t>__Накопиченi курсовi рiзницi</t>
  </si>
  <si>
    <t>Резервний капiтал</t>
  </si>
  <si>
    <t>Неpозподiлений пpибуток</t>
  </si>
  <si>
    <t>Неоплачений капiтал</t>
  </si>
  <si>
    <t>Вилучений капiтал</t>
  </si>
  <si>
    <t>Iншi резерви</t>
  </si>
  <si>
    <t>Усього за pоздiлом 1</t>
  </si>
  <si>
    <t>II.Довгостроковi зобов'язання i забезпечення</t>
  </si>
  <si>
    <t>Вiдстpоченi податковi зобов'язання</t>
  </si>
  <si>
    <t>Пенсiйнi зобов'язання</t>
  </si>
  <si>
    <t>Довгостpоковi кpедити банкiв</t>
  </si>
  <si>
    <t>Iншi довгостpоковi зобов'язання</t>
  </si>
  <si>
    <t>Довгостpоковi забезпечення</t>
  </si>
  <si>
    <t>__Довгостpоковi забезпечення витрат персоналу</t>
  </si>
  <si>
    <t>Цiльове фiнансування</t>
  </si>
  <si>
    <t>III. Поточнi зобов'язання i забезпечення</t>
  </si>
  <si>
    <t>Коpоткостpоковi кpедити банкiв</t>
  </si>
  <si>
    <t>Векселi виданi</t>
  </si>
  <si>
    <t>Поточна кредиторська заборгованiсть за:</t>
  </si>
  <si>
    <t>__довгостpоковими зобов'язаннями</t>
  </si>
  <si>
    <t>__розрахунками з бюджетом</t>
  </si>
  <si>
    <t>_____у тому числi з податку на прибуток</t>
  </si>
  <si>
    <t>__розрахунками зi стpахування</t>
  </si>
  <si>
    <t>__розрахунками з оплати пpацi</t>
  </si>
  <si>
    <t>__одеpжаними авансами</t>
  </si>
  <si>
    <t>__розрахунками з учасниками</t>
  </si>
  <si>
    <t>Поточнi забезпечення</t>
  </si>
  <si>
    <t>Доходи майбутнiх пеpiодiв</t>
  </si>
  <si>
    <t>Усього за pоздiлом III</t>
  </si>
  <si>
    <t>IV.Зобов`язання, пов`язанi з необоротними активами,</t>
  </si>
  <si>
    <t>утримуваними для продажу, та групами вибуття</t>
  </si>
  <si>
    <t>1 Визначається в порядку, встановленному центральним органом</t>
  </si>
  <si>
    <t>виконавчої влади, що реалiзує державну полiтику у сферi статистики</t>
  </si>
  <si>
    <t>V</t>
  </si>
  <si>
    <t>Додаток 1</t>
  </si>
  <si>
    <t xml:space="preserve">до Національного положення (стандарту) бухгалтерського обліку </t>
  </si>
  <si>
    <t>1 «Загальні вимоги до фінансової звітності»</t>
  </si>
  <si>
    <t>КОДИ</t>
  </si>
  <si>
    <t>Дата (рік, місяць, число)</t>
  </si>
  <si>
    <t>за ЄДРПОУ</t>
  </si>
  <si>
    <t>Територія </t>
  </si>
  <si>
    <t>за КОАТУУ</t>
  </si>
  <si>
    <t>за КОПФГ</t>
  </si>
  <si>
    <t>за КВЕД</t>
  </si>
  <si>
    <r>
      <t xml:space="preserve">Одиниця виміру: </t>
    </r>
    <r>
      <rPr>
        <b/>
        <i/>
        <sz val="9"/>
        <rFont val="Times New Roman"/>
        <family val="1"/>
        <charset val="204"/>
      </rPr>
      <t>тис. грн. без десяткового знака</t>
    </r>
  </si>
  <si>
    <t xml:space="preserve"> Складено (зробити позначку «v» у відповідній клітинці):</t>
  </si>
  <si>
    <t>за положеннями (стандартами) бухгалтерського обліку</t>
  </si>
  <si>
    <t>за міжнародними стандартами фінансової звітності</t>
  </si>
  <si>
    <t>Баланс (Звіт про фінансовий стан)</t>
  </si>
  <si>
    <t>Форма № 1</t>
  </si>
  <si>
    <t>Код за ДКУД              1801001</t>
  </si>
  <si>
    <t>35.30</t>
  </si>
  <si>
    <r>
      <t xml:space="preserve">Адреса, телефон  вул.Електрична, буд 1, м. Кривий Ріг, 50014                  </t>
    </r>
    <r>
      <rPr>
        <b/>
        <i/>
        <sz val="10"/>
        <rFont val="Times New Roman"/>
        <family val="1"/>
        <charset val="204"/>
      </rPr>
      <t xml:space="preserve"> 056 499 96 80</t>
    </r>
  </si>
  <si>
    <r>
      <t>Вид економічної діяльності               </t>
    </r>
    <r>
      <rPr>
        <b/>
        <i/>
        <sz val="10"/>
        <rFont val="Times New Roman"/>
        <family val="1"/>
        <charset val="204"/>
      </rPr>
      <t>Постачання пари, гарячої води та кондиційованого повітря</t>
    </r>
  </si>
  <si>
    <t>00130850</t>
  </si>
  <si>
    <t xml:space="preserve">Iншi поточнi зобов'язання  </t>
  </si>
  <si>
    <t xml:space="preserve">__товари, роботи, послуги                    </t>
  </si>
  <si>
    <t xml:space="preserve">Непокpитий збиток          </t>
  </si>
  <si>
    <t xml:space="preserve">товаpи, pоботи, послуги   </t>
  </si>
  <si>
    <t xml:space="preserve">__накопичена амортизацiя          </t>
  </si>
  <si>
    <t xml:space="preserve">__пеpвiсна ваpтiсть                       </t>
  </si>
  <si>
    <t>АТ "Криворiзька теплоцентраль"</t>
  </si>
  <si>
    <t xml:space="preserve">Кеpiвник                                                                                                                    / Савчук  П.К. / </t>
  </si>
  <si>
    <r>
      <t xml:space="preserve">Організаційно-правова форма господарювання                             </t>
    </r>
    <r>
      <rPr>
        <b/>
        <i/>
        <sz val="10"/>
        <rFont val="Times New Roman"/>
        <family val="1"/>
        <charset val="204"/>
      </rPr>
      <t xml:space="preserve"> акціонерне товариство</t>
    </r>
  </si>
  <si>
    <r>
      <t xml:space="preserve">Підприємство      </t>
    </r>
    <r>
      <rPr>
        <b/>
        <i/>
        <sz val="10"/>
        <rFont val="Times New Roman"/>
        <family val="1"/>
        <charset val="204"/>
      </rPr>
      <t xml:space="preserve">Акціонерне товариство "Криворiзька теплоцентраль" </t>
    </r>
  </si>
  <si>
    <t xml:space="preserve">В.о.головного бухгалтеpа                                                                                       / Стеценко Т.М. / </t>
  </si>
  <si>
    <t>2021.01.01</t>
  </si>
  <si>
    <r>
      <t xml:space="preserve">Середня кількість працівників                                                         </t>
    </r>
    <r>
      <rPr>
        <b/>
        <i/>
        <sz val="10"/>
        <rFont val="Times New Roman"/>
        <family val="1"/>
        <charset val="204"/>
      </rPr>
      <t xml:space="preserve"> 1107</t>
    </r>
  </si>
  <si>
    <t>на  31.12. 2020 р.</t>
  </si>
  <si>
    <t>4791</t>
  </si>
  <si>
    <t>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</si>
</sst>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.55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5.5"/>
      <color theme="1"/>
      <name val="Times New Roman"/>
      <family val="1"/>
      <charset val="204"/>
    </font>
    <font>
      <b/>
      <sz val="12.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8"/>
      <name val="Times New Roman"/>
      <family val="1"/>
      <charset val="204"/>
    </font>
    <font>
      <sz val="13"/>
      <name val="Times New Roman"/>
      <family val="1"/>
    </font>
    <font>
      <sz val="13"/>
      <name val="Arial Cyr"/>
      <charset val="204"/>
    </font>
    <font>
      <sz val="12"/>
      <name val="Times New Roman"/>
      <family val="1"/>
      <charset val="204"/>
    </font>
    <font>
      <sz val="14"/>
      <name val="Journ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/>
      <diagonal/>
    </border>
    <border>
      <left style="thin">
        <color rgb="FF808080"/>
      </left>
      <right style="thin">
        <color rgb="FF000000"/>
      </right>
      <top/>
      <bottom/>
      <diagonal/>
    </border>
    <border>
      <left style="thin">
        <color rgb="FF80808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80808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6" fillId="0" borderId="0"/>
  </cellStyleXfs>
  <cellXfs count="78">
    <xf numFmtId="0" fontId="0" fillId="0" borderId="0" xfId="0"/>
    <xf numFmtId="0" fontId="18" fillId="0" borderId="0" xfId="0" applyFont="1"/>
    <xf numFmtId="0" fontId="22" fillId="0" borderId="13" xfId="0" applyFont="1" applyBorder="1" applyAlignment="1">
      <alignment horizontal="center" wrapText="1"/>
    </xf>
    <xf numFmtId="49" fontId="23" fillId="0" borderId="13" xfId="0" applyNumberFormat="1" applyFont="1" applyBorder="1" applyAlignment="1">
      <alignment horizontal="left" wrapText="1"/>
    </xf>
    <xf numFmtId="1" fontId="23" fillId="0" borderId="13" xfId="0" applyNumberFormat="1" applyFont="1" applyBorder="1" applyAlignment="1">
      <alignment horizontal="right" wrapText="1"/>
    </xf>
    <xf numFmtId="49" fontId="23" fillId="0" borderId="13" xfId="0" applyNumberFormat="1" applyFont="1" applyBorder="1" applyAlignment="1">
      <alignment horizontal="right" wrapText="1"/>
    </xf>
    <xf numFmtId="3" fontId="23" fillId="0" borderId="13" xfId="0" applyNumberFormat="1" applyFont="1" applyBorder="1" applyAlignment="1">
      <alignment horizontal="right" wrapText="1"/>
    </xf>
    <xf numFmtId="49" fontId="24" fillId="0" borderId="0" xfId="0" applyNumberFormat="1" applyFont="1" applyAlignment="1">
      <alignment horizontal="left" wrapText="1"/>
    </xf>
    <xf numFmtId="0" fontId="24" fillId="0" borderId="0" xfId="0" applyFont="1"/>
    <xf numFmtId="49" fontId="24" fillId="0" borderId="13" xfId="0" applyNumberFormat="1" applyFont="1" applyBorder="1" applyAlignment="1">
      <alignment horizontal="left" wrapText="1"/>
    </xf>
    <xf numFmtId="1" fontId="24" fillId="0" borderId="13" xfId="0" applyNumberFormat="1" applyFont="1" applyBorder="1" applyAlignment="1">
      <alignment horizontal="right" wrapText="1"/>
    </xf>
    <xf numFmtId="3" fontId="25" fillId="0" borderId="13" xfId="0" applyNumberFormat="1" applyFont="1" applyBorder="1" applyAlignment="1">
      <alignment horizontal="right" wrapText="1"/>
    </xf>
    <xf numFmtId="3" fontId="24" fillId="0" borderId="13" xfId="0" applyNumberFormat="1" applyFont="1" applyBorder="1" applyAlignment="1">
      <alignment horizontal="right" wrapText="1"/>
    </xf>
    <xf numFmtId="49" fontId="25" fillId="0" borderId="13" xfId="0" applyNumberFormat="1" applyFont="1" applyBorder="1" applyAlignment="1">
      <alignment horizontal="left" wrapText="1"/>
    </xf>
    <xf numFmtId="1" fontId="25" fillId="0" borderId="13" xfId="0" applyNumberFormat="1" applyFont="1" applyBorder="1" applyAlignment="1">
      <alignment horizontal="right" wrapText="1"/>
    </xf>
    <xf numFmtId="3" fontId="24" fillId="0" borderId="13" xfId="0" applyNumberFormat="1" applyFont="1" applyBorder="1" applyAlignment="1">
      <alignment horizontal="left" wrapText="1"/>
    </xf>
    <xf numFmtId="3" fontId="24" fillId="0" borderId="0" xfId="0" applyNumberFormat="1" applyFont="1"/>
    <xf numFmtId="49" fontId="25" fillId="0" borderId="13" xfId="0" applyNumberFormat="1" applyFont="1" applyBorder="1" applyAlignment="1">
      <alignment horizontal="right" wrapText="1"/>
    </xf>
    <xf numFmtId="3" fontId="25" fillId="0" borderId="13" xfId="0" applyNumberFormat="1" applyFont="1" applyBorder="1" applyAlignment="1">
      <alignment horizontal="left" wrapText="1"/>
    </xf>
    <xf numFmtId="0" fontId="27" fillId="0" borderId="0" xfId="42" quotePrefix="1" applyFont="1" applyFill="1" applyBorder="1" applyAlignment="1">
      <alignment horizontal="left"/>
    </xf>
    <xf numFmtId="0" fontId="26" fillId="0" borderId="0" xfId="42" applyFill="1" applyBorder="1"/>
    <xf numFmtId="0" fontId="28" fillId="0" borderId="0" xfId="42" applyFont="1" applyAlignment="1"/>
    <xf numFmtId="0" fontId="26" fillId="0" borderId="0" xfId="42"/>
    <xf numFmtId="0" fontId="29" fillId="0" borderId="0" xfId="42" applyFont="1" applyFill="1" applyBorder="1" applyAlignment="1">
      <alignment horizontal="right"/>
    </xf>
    <xf numFmtId="0" fontId="30" fillId="0" borderId="0" xfId="42" applyFont="1" applyFill="1" applyBorder="1" applyAlignment="1">
      <alignment horizontal="center"/>
    </xf>
    <xf numFmtId="0" fontId="32" fillId="0" borderId="0" xfId="42" quotePrefix="1" applyFont="1" applyFill="1" applyBorder="1" applyAlignment="1">
      <alignment horizontal="left"/>
    </xf>
    <xf numFmtId="0" fontId="27" fillId="0" borderId="0" xfId="42" applyFont="1" applyFill="1" applyBorder="1" applyAlignment="1">
      <alignment horizontal="center"/>
    </xf>
    <xf numFmtId="0" fontId="33" fillId="0" borderId="16" xfId="42" applyFont="1" applyBorder="1" applyAlignment="1">
      <alignment horizontal="center" vertical="top" wrapText="1"/>
    </xf>
    <xf numFmtId="0" fontId="34" fillId="0" borderId="0" xfId="42" quotePrefix="1" applyFont="1" applyFill="1" applyBorder="1" applyAlignment="1">
      <alignment horizontal="center"/>
    </xf>
    <xf numFmtId="0" fontId="33" fillId="0" borderId="0" xfId="42" applyFont="1" applyBorder="1" applyAlignment="1">
      <alignment vertical="top" wrapText="1"/>
    </xf>
    <xf numFmtId="0" fontId="34" fillId="0" borderId="0" xfId="42" applyFont="1" applyFill="1" applyBorder="1" applyAlignment="1">
      <alignment horizontal="center"/>
    </xf>
    <xf numFmtId="0" fontId="33" fillId="0" borderId="20" xfId="42" applyFont="1" applyBorder="1" applyAlignment="1">
      <alignment vertical="top" wrapText="1"/>
    </xf>
    <xf numFmtId="0" fontId="34" fillId="0" borderId="0" xfId="42" applyFont="1" applyFill="1" applyBorder="1"/>
    <xf numFmtId="0" fontId="33" fillId="0" borderId="0" xfId="42" applyFont="1" applyAlignment="1">
      <alignment vertical="top" wrapText="1"/>
    </xf>
    <xf numFmtId="0" fontId="33" fillId="0" borderId="18" xfId="42" applyFont="1" applyBorder="1" applyAlignment="1">
      <alignment vertical="top" wrapText="1"/>
    </xf>
    <xf numFmtId="0" fontId="33" fillId="0" borderId="19" xfId="42" applyFont="1" applyBorder="1" applyAlignment="1">
      <alignment vertical="top" wrapText="1"/>
    </xf>
    <xf numFmtId="0" fontId="34" fillId="0" borderId="0" xfId="42" applyFont="1" applyFill="1" applyBorder="1" applyAlignment="1">
      <alignment horizontal="right"/>
    </xf>
    <xf numFmtId="0" fontId="31" fillId="0" borderId="0" xfId="42" applyFont="1" applyFill="1" applyBorder="1" applyAlignment="1">
      <alignment horizontal="center"/>
    </xf>
    <xf numFmtId="0" fontId="28" fillId="0" borderId="0" xfId="42" applyFont="1" applyFill="1" applyBorder="1"/>
    <xf numFmtId="0" fontId="38" fillId="0" borderId="0" xfId="42" applyFont="1" applyAlignment="1">
      <alignment horizontal="center"/>
    </xf>
    <xf numFmtId="0" fontId="39" fillId="0" borderId="0" xfId="42" applyFont="1" applyAlignment="1">
      <alignment horizontal="right" vertical="top" wrapText="1"/>
    </xf>
    <xf numFmtId="0" fontId="33" fillId="0" borderId="15" xfId="42" applyFont="1" applyBorder="1" applyAlignment="1">
      <alignment horizontal="center" vertical="top" wrapText="1"/>
    </xf>
    <xf numFmtId="0" fontId="40" fillId="0" borderId="21" xfId="42" applyFont="1" applyBorder="1" applyAlignment="1">
      <alignment horizontal="left" vertical="top" wrapText="1"/>
    </xf>
    <xf numFmtId="0" fontId="40" fillId="0" borderId="19" xfId="42" applyFont="1" applyBorder="1" applyAlignment="1">
      <alignment vertical="top" wrapText="1"/>
    </xf>
    <xf numFmtId="0" fontId="40" fillId="0" borderId="22" xfId="42" applyFont="1" applyBorder="1" applyAlignment="1">
      <alignment vertical="top" wrapText="1"/>
    </xf>
    <xf numFmtId="0" fontId="18" fillId="0" borderId="0" xfId="0" applyFont="1" applyAlignment="1">
      <alignment horizontal="left"/>
    </xf>
    <xf numFmtId="49" fontId="40" fillId="0" borderId="18" xfId="42" applyNumberFormat="1" applyFont="1" applyBorder="1" applyAlignment="1">
      <alignment horizontal="left"/>
    </xf>
    <xf numFmtId="3" fontId="18" fillId="0" borderId="0" xfId="0" applyNumberFormat="1" applyFont="1"/>
    <xf numFmtId="49" fontId="19" fillId="0" borderId="0" xfId="0" applyNumberFormat="1" applyFont="1" applyAlignment="1">
      <alignment horizontal="left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49" fontId="19" fillId="0" borderId="0" xfId="0" applyNumberFormat="1" applyFont="1" applyAlignment="1">
      <alignment horizontal="center" wrapText="1"/>
    </xf>
    <xf numFmtId="0" fontId="33" fillId="0" borderId="0" xfId="42" applyFont="1" applyBorder="1" applyAlignment="1">
      <alignment horizontal="center" vertical="top" wrapText="1"/>
    </xf>
    <xf numFmtId="3" fontId="24" fillId="33" borderId="13" xfId="0" applyNumberFormat="1" applyFont="1" applyFill="1" applyBorder="1" applyAlignment="1">
      <alignment horizontal="right" wrapText="1"/>
    </xf>
    <xf numFmtId="3" fontId="25" fillId="33" borderId="13" xfId="0" applyNumberFormat="1" applyFont="1" applyFill="1" applyBorder="1" applyAlignment="1">
      <alignment horizontal="right" wrapText="1"/>
    </xf>
    <xf numFmtId="1" fontId="24" fillId="33" borderId="13" xfId="0" applyNumberFormat="1" applyFont="1" applyFill="1" applyBorder="1" applyAlignment="1">
      <alignment horizontal="right" wrapText="1"/>
    </xf>
    <xf numFmtId="49" fontId="24" fillId="0" borderId="13" xfId="0" applyNumberFormat="1" applyFont="1" applyBorder="1" applyAlignment="1">
      <alignment horizontal="right" wrapText="1"/>
    </xf>
    <xf numFmtId="49" fontId="20" fillId="0" borderId="0" xfId="0" applyNumberFormat="1" applyFont="1" applyAlignment="1">
      <alignment horizontal="left" wrapText="1"/>
    </xf>
    <xf numFmtId="49" fontId="19" fillId="0" borderId="0" xfId="0" applyNumberFormat="1" applyFont="1" applyAlignment="1">
      <alignment horizontal="left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49" fontId="19" fillId="0" borderId="0" xfId="0" applyNumberFormat="1" applyFont="1" applyAlignment="1">
      <alignment horizontal="center" wrapText="1"/>
    </xf>
    <xf numFmtId="49" fontId="19" fillId="0" borderId="14" xfId="0" applyNumberFormat="1" applyFont="1" applyBorder="1" applyAlignment="1">
      <alignment horizontal="center" wrapText="1"/>
    </xf>
    <xf numFmtId="49" fontId="19" fillId="0" borderId="14" xfId="0" applyNumberFormat="1" applyFont="1" applyBorder="1" applyAlignment="1">
      <alignment horizontal="right" wrapText="1"/>
    </xf>
    <xf numFmtId="0" fontId="33" fillId="0" borderId="0" xfId="42" applyFont="1" applyBorder="1" applyAlignment="1">
      <alignment horizontal="center" vertical="top" wrapText="1"/>
    </xf>
    <xf numFmtId="0" fontId="33" fillId="0" borderId="23" xfId="42" applyFont="1" applyBorder="1" applyAlignment="1">
      <alignment horizontal="center" vertical="top" wrapText="1"/>
    </xf>
    <xf numFmtId="0" fontId="33" fillId="0" borderId="0" xfId="42" applyFont="1" applyAlignment="1">
      <alignment horizontal="right" vertical="top" wrapText="1"/>
    </xf>
    <xf numFmtId="0" fontId="33" fillId="0" borderId="0" xfId="42" applyFont="1" applyBorder="1" applyAlignment="1">
      <alignment horizontal="right" vertical="top" wrapText="1"/>
    </xf>
    <xf numFmtId="49" fontId="40" fillId="0" borderId="18" xfId="42" applyNumberFormat="1" applyFont="1" applyBorder="1" applyAlignment="1">
      <alignment horizontal="left" vertical="top" wrapText="1"/>
    </xf>
    <xf numFmtId="49" fontId="40" fillId="0" borderId="19" xfId="42" applyNumberFormat="1" applyFont="1" applyBorder="1" applyAlignment="1">
      <alignment horizontal="left" vertical="top" wrapText="1"/>
    </xf>
    <xf numFmtId="0" fontId="33" fillId="0" borderId="17" xfId="42" applyFont="1" applyBorder="1" applyAlignment="1">
      <alignment horizontal="left" vertical="top" wrapText="1"/>
    </xf>
    <xf numFmtId="0" fontId="33" fillId="0" borderId="20" xfId="42" applyFont="1" applyBorder="1" applyAlignment="1">
      <alignment horizontal="left" vertical="top" wrapText="1"/>
    </xf>
    <xf numFmtId="0" fontId="40" fillId="0" borderId="18" xfId="42" applyFont="1" applyBorder="1" applyAlignment="1">
      <alignment horizontal="left" vertical="top" wrapText="1"/>
    </xf>
    <xf numFmtId="0" fontId="40" fillId="0" borderId="19" xfId="42" applyFont="1" applyBorder="1" applyAlignment="1">
      <alignment horizontal="left" vertical="top" wrapText="1"/>
    </xf>
    <xf numFmtId="0" fontId="35" fillId="0" borderId="18" xfId="42" applyFont="1" applyBorder="1" applyAlignment="1">
      <alignment horizontal="center" vertical="top" wrapText="1"/>
    </xf>
    <xf numFmtId="0" fontId="35" fillId="0" borderId="19" xfId="42" applyFont="1" applyBorder="1" applyAlignment="1">
      <alignment horizontal="center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_ДО Західна ТІДГК 3 кв.2016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8"/>
  <sheetViews>
    <sheetView showGridLines="0" tabSelected="1" zoomScaleNormal="100" zoomScaleSheetLayoutView="100" workbookViewId="0">
      <selection activeCell="F33" sqref="F33"/>
    </sheetView>
  </sheetViews>
  <sheetFormatPr defaultRowHeight="15"/>
  <cols>
    <col min="1" max="1" width="80" style="1" customWidth="1"/>
    <col min="2" max="2" width="12.85546875" style="1" customWidth="1"/>
    <col min="3" max="3" width="22.5703125" style="1" customWidth="1"/>
    <col min="4" max="4" width="23.42578125" style="1" customWidth="1"/>
    <col min="5" max="5" width="1.28515625" style="1" customWidth="1"/>
    <col min="6" max="6" width="9.140625" style="1"/>
    <col min="7" max="8" width="16.42578125" style="1" customWidth="1"/>
    <col min="9" max="9" width="12.7109375" style="1" customWidth="1"/>
    <col min="10" max="10" width="9.140625" style="1"/>
    <col min="11" max="11" width="35.28515625" style="1" customWidth="1"/>
    <col min="12" max="16384" width="9.140625" style="1"/>
  </cols>
  <sheetData>
    <row r="1" spans="1:6">
      <c r="A1" s="63" t="s">
        <v>0</v>
      </c>
      <c r="B1" s="63"/>
      <c r="C1" s="63"/>
      <c r="D1" s="63"/>
    </row>
    <row r="2" spans="1:6" ht="9.75" customHeight="1">
      <c r="A2" s="19"/>
      <c r="B2" s="20"/>
      <c r="C2" s="21" t="s">
        <v>98</v>
      </c>
      <c r="D2" s="22"/>
      <c r="E2" s="20"/>
      <c r="F2" s="22"/>
    </row>
    <row r="3" spans="1:6" ht="9.9499999999999993" customHeight="1">
      <c r="A3" s="23"/>
      <c r="B3" s="24"/>
      <c r="C3" s="21" t="s">
        <v>99</v>
      </c>
      <c r="D3" s="22"/>
      <c r="E3" s="20"/>
      <c r="F3" s="22"/>
    </row>
    <row r="4" spans="1:6" ht="9.9499999999999993" customHeight="1">
      <c r="A4" s="20"/>
      <c r="B4" s="20"/>
      <c r="C4" s="21" t="s">
        <v>100</v>
      </c>
      <c r="D4" s="22"/>
      <c r="E4" s="20"/>
      <c r="F4" s="22"/>
    </row>
    <row r="5" spans="1:6" ht="13.5" customHeight="1">
      <c r="A5" s="25"/>
      <c r="B5" s="25"/>
      <c r="C5" s="25"/>
      <c r="D5" s="20"/>
      <c r="E5" s="20"/>
      <c r="F5" s="20"/>
    </row>
    <row r="6" spans="1:6" ht="14.25" customHeight="1">
      <c r="A6" s="26"/>
      <c r="B6" s="68"/>
      <c r="C6" s="69"/>
      <c r="D6" s="41" t="s">
        <v>101</v>
      </c>
      <c r="E6" s="27"/>
      <c r="F6" s="53"/>
    </row>
    <row r="7" spans="1:6" ht="12" customHeight="1">
      <c r="A7" s="28"/>
      <c r="B7" s="33"/>
      <c r="C7" s="33" t="s">
        <v>102</v>
      </c>
      <c r="D7" s="70" t="s">
        <v>130</v>
      </c>
      <c r="E7" s="71"/>
      <c r="F7" s="29"/>
    </row>
    <row r="8" spans="1:6" ht="14.25" customHeight="1">
      <c r="A8" s="72" t="s">
        <v>128</v>
      </c>
      <c r="B8" s="72"/>
      <c r="C8" s="29" t="s">
        <v>103</v>
      </c>
      <c r="D8" s="46" t="s">
        <v>118</v>
      </c>
      <c r="E8" s="43"/>
      <c r="F8" s="29"/>
    </row>
    <row r="9" spans="1:6" ht="12" customHeight="1">
      <c r="A9" s="73" t="s">
        <v>104</v>
      </c>
      <c r="B9" s="73"/>
      <c r="C9" s="29" t="s">
        <v>105</v>
      </c>
      <c r="D9" s="42">
        <v>1211036600</v>
      </c>
      <c r="E9" s="44"/>
      <c r="F9" s="29"/>
    </row>
    <row r="10" spans="1:6" ht="13.5" customHeight="1">
      <c r="A10" s="73" t="s">
        <v>127</v>
      </c>
      <c r="B10" s="73"/>
      <c r="C10" s="29" t="s">
        <v>106</v>
      </c>
      <c r="D10" s="42">
        <v>230</v>
      </c>
      <c r="E10" s="44"/>
      <c r="F10" s="29"/>
    </row>
    <row r="11" spans="1:6" ht="15" customHeight="1">
      <c r="A11" s="73" t="s">
        <v>117</v>
      </c>
      <c r="B11" s="73"/>
      <c r="C11" s="29" t="s">
        <v>107</v>
      </c>
      <c r="D11" s="74" t="s">
        <v>115</v>
      </c>
      <c r="E11" s="75"/>
      <c r="F11" s="29"/>
    </row>
    <row r="12" spans="1:6" ht="14.25" customHeight="1">
      <c r="A12" s="73" t="s">
        <v>131</v>
      </c>
      <c r="B12" s="73"/>
      <c r="C12" s="33"/>
      <c r="D12" s="33"/>
      <c r="E12" s="33"/>
      <c r="F12" s="33"/>
    </row>
    <row r="13" spans="1:6" ht="15.75" customHeight="1">
      <c r="A13" s="73" t="s">
        <v>116</v>
      </c>
      <c r="B13" s="73"/>
      <c r="C13" s="29"/>
      <c r="D13" s="29"/>
      <c r="E13" s="29"/>
      <c r="F13" s="29"/>
    </row>
    <row r="14" spans="1:6" ht="15.75" customHeight="1">
      <c r="A14" s="31" t="s">
        <v>108</v>
      </c>
      <c r="B14" s="31"/>
      <c r="C14" s="33"/>
      <c r="D14" s="33"/>
      <c r="E14" s="33"/>
      <c r="F14" s="33"/>
    </row>
    <row r="15" spans="1:6" ht="17.25" customHeight="1">
      <c r="A15" s="33" t="s">
        <v>109</v>
      </c>
      <c r="B15" s="33"/>
      <c r="C15" s="33"/>
      <c r="D15" s="33"/>
      <c r="E15" s="33"/>
    </row>
    <row r="16" spans="1:6" ht="14.25" customHeight="1">
      <c r="A16" s="33" t="s">
        <v>110</v>
      </c>
      <c r="B16" s="29"/>
      <c r="D16" s="76"/>
      <c r="E16" s="77"/>
      <c r="F16" s="29"/>
    </row>
    <row r="17" spans="1:7" ht="15.75" customHeight="1">
      <c r="A17" s="33" t="s">
        <v>111</v>
      </c>
      <c r="B17" s="29"/>
      <c r="D17" s="34" t="s">
        <v>97</v>
      </c>
      <c r="E17" s="35"/>
      <c r="F17" s="29"/>
    </row>
    <row r="18" spans="1:7" ht="9.9499999999999993" customHeight="1">
      <c r="A18" s="36"/>
      <c r="B18" s="30"/>
      <c r="C18" s="37"/>
      <c r="D18" s="38"/>
      <c r="E18" s="38"/>
      <c r="F18" s="38"/>
    </row>
    <row r="19" spans="1:7" ht="9.9499999999999993" customHeight="1">
      <c r="A19" s="36"/>
      <c r="B19" s="30"/>
      <c r="C19" s="37"/>
      <c r="D19" s="38"/>
      <c r="E19" s="38"/>
      <c r="F19" s="38"/>
    </row>
    <row r="20" spans="1:7" ht="17.25" customHeight="1">
      <c r="A20" s="32"/>
      <c r="B20" s="39" t="s">
        <v>112</v>
      </c>
      <c r="C20" s="37"/>
      <c r="D20" s="38"/>
      <c r="E20" s="38"/>
      <c r="F20" s="38"/>
    </row>
    <row r="21" spans="1:7" ht="19.5" customHeight="1">
      <c r="A21" s="32"/>
      <c r="B21" s="39" t="s">
        <v>132</v>
      </c>
      <c r="C21" s="37"/>
      <c r="D21" s="38"/>
      <c r="E21" s="38"/>
      <c r="F21" s="38"/>
    </row>
    <row r="22" spans="1:7" ht="9.9499999999999993" customHeight="1">
      <c r="A22" s="32"/>
      <c r="B22" s="30"/>
      <c r="C22" s="37"/>
      <c r="D22" s="38"/>
      <c r="E22" s="38"/>
      <c r="F22" s="38"/>
    </row>
    <row r="23" spans="1:7" ht="17.25" customHeight="1">
      <c r="A23" s="32"/>
      <c r="B23" s="40" t="s">
        <v>113</v>
      </c>
      <c r="C23" s="66" t="s">
        <v>114</v>
      </c>
      <c r="D23" s="66"/>
      <c r="E23" s="67"/>
      <c r="F23" s="38"/>
    </row>
    <row r="24" spans="1:7" ht="9.9499999999999993" customHeight="1">
      <c r="A24" s="48"/>
      <c r="B24" s="48"/>
    </row>
    <row r="25" spans="1:7">
      <c r="A25" s="60" t="s">
        <v>1</v>
      </c>
      <c r="B25" s="49" t="s">
        <v>2</v>
      </c>
      <c r="C25" s="49" t="s">
        <v>4</v>
      </c>
      <c r="D25" s="49" t="s">
        <v>4</v>
      </c>
    </row>
    <row r="26" spans="1:7">
      <c r="A26" s="61"/>
      <c r="B26" s="50" t="s">
        <v>3</v>
      </c>
      <c r="C26" s="50" t="s">
        <v>5</v>
      </c>
      <c r="D26" s="50" t="s">
        <v>7</v>
      </c>
    </row>
    <row r="27" spans="1:7">
      <c r="A27" s="62"/>
      <c r="B27" s="51"/>
      <c r="C27" s="51" t="s">
        <v>6</v>
      </c>
      <c r="D27" s="51" t="s">
        <v>6</v>
      </c>
    </row>
    <row r="28" spans="1:7">
      <c r="A28" s="2">
        <v>1</v>
      </c>
      <c r="B28" s="2">
        <v>2</v>
      </c>
      <c r="C28" s="2">
        <v>3</v>
      </c>
      <c r="D28" s="2">
        <v>4</v>
      </c>
    </row>
    <row r="29" spans="1:7" ht="15.75">
      <c r="A29" s="7" t="s">
        <v>8</v>
      </c>
      <c r="B29" s="8"/>
      <c r="C29" s="8"/>
      <c r="D29" s="8"/>
    </row>
    <row r="30" spans="1:7" ht="15.75">
      <c r="A30" s="9" t="s">
        <v>9</v>
      </c>
      <c r="B30" s="10">
        <v>1000</v>
      </c>
      <c r="C30" s="11">
        <f>SUM(C31-C32)</f>
        <v>6548</v>
      </c>
      <c r="D30" s="11">
        <f>SUM(D31-D32)</f>
        <v>6535</v>
      </c>
    </row>
    <row r="31" spans="1:7" ht="15.75">
      <c r="A31" s="9" t="s">
        <v>124</v>
      </c>
      <c r="B31" s="10">
        <v>1001</v>
      </c>
      <c r="C31" s="12">
        <v>12067</v>
      </c>
      <c r="D31" s="12">
        <v>12087</v>
      </c>
    </row>
    <row r="32" spans="1:7" ht="15.75">
      <c r="A32" s="9" t="s">
        <v>123</v>
      </c>
      <c r="B32" s="56">
        <v>1002</v>
      </c>
      <c r="C32" s="12">
        <v>5519</v>
      </c>
      <c r="D32" s="12">
        <v>5552</v>
      </c>
      <c r="G32" s="47"/>
    </row>
    <row r="33" spans="1:7" ht="15.75">
      <c r="A33" s="9" t="s">
        <v>11</v>
      </c>
      <c r="B33" s="10">
        <v>1005</v>
      </c>
      <c r="C33" s="11">
        <v>15228</v>
      </c>
      <c r="D33" s="11">
        <v>4575</v>
      </c>
      <c r="G33" s="47"/>
    </row>
    <row r="34" spans="1:7" ht="15.75">
      <c r="A34" s="9" t="s">
        <v>12</v>
      </c>
      <c r="B34" s="10">
        <v>1010</v>
      </c>
      <c r="C34" s="11">
        <f>SUM(C35-C36)</f>
        <v>972325</v>
      </c>
      <c r="D34" s="11">
        <f>SUM(D35-D36)</f>
        <v>633218</v>
      </c>
    </row>
    <row r="35" spans="1:7" ht="15.75">
      <c r="A35" s="9" t="s">
        <v>10</v>
      </c>
      <c r="B35" s="10">
        <v>1011</v>
      </c>
      <c r="C35" s="12">
        <v>1873723</v>
      </c>
      <c r="D35" s="12">
        <v>1889136</v>
      </c>
    </row>
    <row r="36" spans="1:7" ht="15.75">
      <c r="A36" s="9" t="s">
        <v>13</v>
      </c>
      <c r="B36" s="10">
        <v>1012</v>
      </c>
      <c r="C36" s="12">
        <v>901398</v>
      </c>
      <c r="D36" s="12">
        <v>1255918</v>
      </c>
      <c r="G36" s="47"/>
    </row>
    <row r="37" spans="1:7" ht="15.75">
      <c r="A37" s="9" t="s">
        <v>14</v>
      </c>
      <c r="B37" s="10">
        <v>1015</v>
      </c>
      <c r="C37" s="9"/>
      <c r="D37" s="9"/>
    </row>
    <row r="38" spans="1:7" ht="15.75">
      <c r="A38" s="9" t="s">
        <v>16</v>
      </c>
      <c r="B38" s="10">
        <v>1016</v>
      </c>
      <c r="C38" s="9"/>
      <c r="D38" s="9"/>
    </row>
    <row r="39" spans="1:7" ht="15.75">
      <c r="A39" s="9" t="s">
        <v>17</v>
      </c>
      <c r="B39" s="10">
        <v>1017</v>
      </c>
      <c r="C39" s="9"/>
      <c r="D39" s="9"/>
    </row>
    <row r="40" spans="1:7" ht="15.75">
      <c r="A40" s="9" t="s">
        <v>18</v>
      </c>
      <c r="B40" s="10">
        <v>1020</v>
      </c>
      <c r="C40" s="9"/>
      <c r="D40" s="9"/>
    </row>
    <row r="41" spans="1:7" ht="15.75">
      <c r="A41" s="9" t="s">
        <v>19</v>
      </c>
      <c r="B41" s="10">
        <v>1021</v>
      </c>
      <c r="C41" s="9"/>
      <c r="D41" s="9"/>
    </row>
    <row r="42" spans="1:7" ht="15.75">
      <c r="A42" s="9" t="s">
        <v>20</v>
      </c>
      <c r="B42" s="10">
        <v>1022</v>
      </c>
      <c r="C42" s="9"/>
      <c r="D42" s="9"/>
    </row>
    <row r="43" spans="1:7" ht="15.75">
      <c r="A43" s="7" t="s">
        <v>21</v>
      </c>
      <c r="B43" s="8"/>
      <c r="C43" s="8"/>
      <c r="D43" s="8"/>
    </row>
    <row r="44" spans="1:7" ht="15.75">
      <c r="A44" s="7" t="s">
        <v>22</v>
      </c>
      <c r="B44" s="8"/>
      <c r="C44" s="8"/>
      <c r="D44" s="8"/>
    </row>
    <row r="45" spans="1:7" ht="15.75">
      <c r="A45" s="9" t="s">
        <v>23</v>
      </c>
      <c r="B45" s="10">
        <v>1030</v>
      </c>
      <c r="C45" s="9"/>
      <c r="D45" s="9"/>
    </row>
    <row r="46" spans="1:7" ht="15.75">
      <c r="A46" s="9" t="s">
        <v>24</v>
      </c>
      <c r="B46" s="10">
        <v>1035</v>
      </c>
      <c r="C46" s="9"/>
      <c r="D46" s="9"/>
    </row>
    <row r="47" spans="1:7" ht="15.75">
      <c r="A47" s="9" t="s">
        <v>25</v>
      </c>
      <c r="B47" s="10">
        <v>1040</v>
      </c>
      <c r="C47" s="57" t="s">
        <v>134</v>
      </c>
      <c r="D47" s="57" t="s">
        <v>133</v>
      </c>
    </row>
    <row r="48" spans="1:7" ht="15.75">
      <c r="A48" s="9" t="s">
        <v>26</v>
      </c>
      <c r="B48" s="10">
        <v>1045</v>
      </c>
      <c r="C48" s="9"/>
      <c r="D48" s="9"/>
    </row>
    <row r="49" spans="1:4" ht="15.75">
      <c r="A49" s="9" t="s">
        <v>27</v>
      </c>
      <c r="B49" s="10">
        <v>1090</v>
      </c>
      <c r="C49" s="9"/>
      <c r="D49" s="9"/>
    </row>
    <row r="50" spans="1:4" ht="15.75">
      <c r="A50" s="13" t="s">
        <v>28</v>
      </c>
      <c r="B50" s="14">
        <v>1095</v>
      </c>
      <c r="C50" s="11">
        <f>SUM(C30+C33+C34+C47)</f>
        <v>994668</v>
      </c>
      <c r="D50" s="11">
        <f>SUM(D30+D33+D34+D47)</f>
        <v>649119</v>
      </c>
    </row>
    <row r="51" spans="1:4" ht="15.75">
      <c r="A51" s="7" t="s">
        <v>29</v>
      </c>
      <c r="B51" s="8"/>
      <c r="C51" s="8"/>
      <c r="D51" s="8"/>
    </row>
    <row r="52" spans="1:4" ht="15.75">
      <c r="A52" s="9" t="s">
        <v>30</v>
      </c>
      <c r="B52" s="10">
        <v>1100</v>
      </c>
      <c r="C52" s="11">
        <f>SUM(C53:C56)</f>
        <v>32319</v>
      </c>
      <c r="D52" s="11">
        <f>SUM(D53:D56)</f>
        <v>44271</v>
      </c>
    </row>
    <row r="53" spans="1:4" ht="15.75">
      <c r="A53" s="9" t="s">
        <v>31</v>
      </c>
      <c r="B53" s="10">
        <v>1101</v>
      </c>
      <c r="C53" s="12">
        <v>32318</v>
      </c>
      <c r="D53" s="12">
        <v>44271</v>
      </c>
    </row>
    <row r="54" spans="1:4" ht="15.75">
      <c r="A54" s="9" t="s">
        <v>32</v>
      </c>
      <c r="B54" s="10">
        <v>1102</v>
      </c>
      <c r="C54" s="12">
        <v>0</v>
      </c>
      <c r="D54" s="12">
        <v>0</v>
      </c>
    </row>
    <row r="55" spans="1:4" ht="15.75">
      <c r="A55" s="9" t="s">
        <v>33</v>
      </c>
      <c r="B55" s="10">
        <v>1103</v>
      </c>
      <c r="C55" s="15"/>
      <c r="D55" s="15"/>
    </row>
    <row r="56" spans="1:4" ht="15.75">
      <c r="A56" s="9" t="s">
        <v>34</v>
      </c>
      <c r="B56" s="10">
        <v>1104</v>
      </c>
      <c r="C56" s="12">
        <v>1</v>
      </c>
      <c r="D56" s="12"/>
    </row>
    <row r="57" spans="1:4" ht="15.75">
      <c r="A57" s="9" t="s">
        <v>35</v>
      </c>
      <c r="B57" s="10">
        <v>1110</v>
      </c>
      <c r="C57" s="15"/>
      <c r="D57" s="15"/>
    </row>
    <row r="58" spans="1:4" ht="15.75">
      <c r="A58" s="9" t="s">
        <v>36</v>
      </c>
      <c r="B58" s="10">
        <v>1120</v>
      </c>
      <c r="C58" s="15"/>
      <c r="D58" s="15"/>
    </row>
    <row r="59" spans="1:4" ht="15.75">
      <c r="A59" s="7" t="s">
        <v>37</v>
      </c>
      <c r="B59" s="8"/>
      <c r="C59" s="16"/>
      <c r="D59" s="16"/>
    </row>
    <row r="60" spans="1:4" ht="15.75">
      <c r="A60" s="9" t="s">
        <v>122</v>
      </c>
      <c r="B60" s="10">
        <v>1125</v>
      </c>
      <c r="C60" s="12">
        <v>1736732</v>
      </c>
      <c r="D60" s="12">
        <f>648397-186480</f>
        <v>461917</v>
      </c>
    </row>
    <row r="61" spans="1:4" ht="15.75">
      <c r="A61" s="7" t="s">
        <v>38</v>
      </c>
      <c r="B61" s="8"/>
      <c r="C61" s="16"/>
      <c r="D61" s="16"/>
    </row>
    <row r="62" spans="1:4" ht="15.75">
      <c r="A62" s="9" t="s">
        <v>39</v>
      </c>
      <c r="B62" s="10">
        <v>1130</v>
      </c>
      <c r="C62" s="15"/>
      <c r="D62" s="12">
        <v>62283</v>
      </c>
    </row>
    <row r="63" spans="1:4" ht="15.75">
      <c r="A63" s="9" t="s">
        <v>40</v>
      </c>
      <c r="B63" s="10">
        <v>1135</v>
      </c>
      <c r="C63" s="12">
        <v>0</v>
      </c>
      <c r="D63" s="12">
        <v>5</v>
      </c>
    </row>
    <row r="64" spans="1:4" ht="15.75">
      <c r="A64" s="9" t="s">
        <v>41</v>
      </c>
      <c r="B64" s="10">
        <v>1136</v>
      </c>
      <c r="C64" s="15"/>
      <c r="D64" s="15"/>
    </row>
    <row r="65" spans="1:5" ht="15.75">
      <c r="A65" s="9" t="s">
        <v>42</v>
      </c>
      <c r="B65" s="10">
        <v>1140</v>
      </c>
      <c r="C65" s="15"/>
      <c r="D65" s="15"/>
    </row>
    <row r="66" spans="1:5" ht="15.75">
      <c r="A66" s="9" t="s">
        <v>43</v>
      </c>
      <c r="B66" s="10">
        <v>1145</v>
      </c>
      <c r="C66" s="15"/>
      <c r="D66" s="15"/>
    </row>
    <row r="67" spans="1:5" ht="15.75">
      <c r="A67" s="9" t="s">
        <v>44</v>
      </c>
      <c r="B67" s="10">
        <v>1155</v>
      </c>
      <c r="C67" s="12">
        <v>345</v>
      </c>
      <c r="D67" s="12">
        <v>1414537</v>
      </c>
    </row>
    <row r="68" spans="1:5" ht="15.75">
      <c r="A68" s="9" t="s">
        <v>45</v>
      </c>
      <c r="B68" s="10">
        <v>1160</v>
      </c>
      <c r="C68" s="15"/>
      <c r="D68" s="15"/>
    </row>
    <row r="69" spans="1:5" ht="15.75">
      <c r="A69" s="9" t="s">
        <v>46</v>
      </c>
      <c r="B69" s="10">
        <v>1165</v>
      </c>
      <c r="C69" s="11">
        <v>76352</v>
      </c>
      <c r="D69" s="11">
        <f>SUM(D70:D71)</f>
        <v>5020</v>
      </c>
    </row>
    <row r="70" spans="1:5" ht="15.75">
      <c r="A70" s="9" t="s">
        <v>47</v>
      </c>
      <c r="B70" s="10">
        <v>1166</v>
      </c>
      <c r="C70" s="12"/>
      <c r="D70" s="12">
        <v>0</v>
      </c>
    </row>
    <row r="71" spans="1:5" ht="15.75">
      <c r="A71" s="9" t="s">
        <v>48</v>
      </c>
      <c r="B71" s="10">
        <v>1167</v>
      </c>
      <c r="C71" s="12">
        <v>76352</v>
      </c>
      <c r="D71" s="12">
        <v>5020</v>
      </c>
    </row>
    <row r="72" spans="1:5" ht="15.75">
      <c r="A72" s="9" t="s">
        <v>49</v>
      </c>
      <c r="B72" s="10">
        <v>1170</v>
      </c>
      <c r="C72" s="15"/>
      <c r="D72" s="15"/>
    </row>
    <row r="73" spans="1:5" ht="15.75">
      <c r="A73" s="9" t="s">
        <v>50</v>
      </c>
      <c r="B73" s="10">
        <v>1190</v>
      </c>
      <c r="C73" s="12">
        <v>442768</v>
      </c>
      <c r="D73" s="12">
        <v>485321</v>
      </c>
    </row>
    <row r="74" spans="1:5" ht="15.75">
      <c r="A74" s="3" t="s">
        <v>51</v>
      </c>
      <c r="B74" s="4">
        <v>1195</v>
      </c>
      <c r="C74" s="6">
        <f>SUM(C52+C60+C63+C67+C69+C73)</f>
        <v>2288516</v>
      </c>
      <c r="D74" s="6">
        <f>SUM(D52+D60+D62+D63+D67+D69+D73)</f>
        <v>2473354</v>
      </c>
    </row>
    <row r="75" spans="1:5" ht="15.75">
      <c r="A75" s="3" t="s">
        <v>52</v>
      </c>
      <c r="B75" s="5"/>
      <c r="C75" s="6"/>
      <c r="D75" s="6"/>
    </row>
    <row r="76" spans="1:5" ht="15.75">
      <c r="A76" s="3" t="s">
        <v>53</v>
      </c>
      <c r="B76" s="4">
        <v>1200</v>
      </c>
      <c r="C76" s="6">
        <v>3737</v>
      </c>
      <c r="D76" s="6">
        <v>0</v>
      </c>
    </row>
    <row r="77" spans="1:5" ht="15.75">
      <c r="A77" s="3" t="s">
        <v>54</v>
      </c>
      <c r="B77" s="4">
        <v>1300</v>
      </c>
      <c r="C77" s="6">
        <f>SUM(C74+C50+C76)</f>
        <v>3286921</v>
      </c>
      <c r="D77" s="6">
        <f>SUM(D74+D50+D76)</f>
        <v>3122473</v>
      </c>
    </row>
    <row r="78" spans="1:5">
      <c r="A78" s="63" t="s">
        <v>55</v>
      </c>
      <c r="B78" s="63"/>
      <c r="C78" s="63"/>
      <c r="D78" s="63"/>
      <c r="E78" s="63"/>
    </row>
    <row r="79" spans="1:5">
      <c r="A79" s="48"/>
    </row>
    <row r="80" spans="1:5">
      <c r="A80" s="48" t="s">
        <v>56</v>
      </c>
    </row>
    <row r="81" spans="1:7">
      <c r="A81" s="48" t="s">
        <v>125</v>
      </c>
      <c r="D81" s="47"/>
    </row>
    <row r="82" spans="1:7">
      <c r="A82" s="64"/>
      <c r="B82" s="64"/>
      <c r="C82" s="65" t="s">
        <v>57</v>
      </c>
      <c r="D82" s="65"/>
    </row>
    <row r="83" spans="1:7">
      <c r="A83" s="60" t="s">
        <v>58</v>
      </c>
      <c r="B83" s="49" t="s">
        <v>2</v>
      </c>
      <c r="C83" s="49" t="s">
        <v>4</v>
      </c>
      <c r="D83" s="49" t="s">
        <v>4</v>
      </c>
    </row>
    <row r="84" spans="1:7">
      <c r="A84" s="61"/>
      <c r="B84" s="50" t="s">
        <v>3</v>
      </c>
      <c r="C84" s="50" t="s">
        <v>5</v>
      </c>
      <c r="D84" s="50" t="s">
        <v>7</v>
      </c>
    </row>
    <row r="85" spans="1:7">
      <c r="A85" s="62"/>
      <c r="B85" s="51"/>
      <c r="C85" s="51" t="s">
        <v>6</v>
      </c>
      <c r="D85" s="51" t="s">
        <v>6</v>
      </c>
    </row>
    <row r="86" spans="1:7">
      <c r="A86" s="2">
        <v>1</v>
      </c>
      <c r="B86" s="2">
        <v>2</v>
      </c>
      <c r="C86" s="2">
        <v>3</v>
      </c>
      <c r="D86" s="2">
        <v>4</v>
      </c>
    </row>
    <row r="87" spans="1:7">
      <c r="A87" s="48" t="s">
        <v>59</v>
      </c>
    </row>
    <row r="88" spans="1:7" ht="15.75">
      <c r="A88" s="9" t="s">
        <v>60</v>
      </c>
      <c r="B88" s="10">
        <v>1400</v>
      </c>
      <c r="C88" s="12">
        <v>315651</v>
      </c>
      <c r="D88" s="12">
        <v>315651</v>
      </c>
    </row>
    <row r="89" spans="1:7" ht="15.75">
      <c r="A89" s="9" t="s">
        <v>61</v>
      </c>
      <c r="B89" s="10">
        <v>1401</v>
      </c>
      <c r="C89" s="15"/>
      <c r="D89" s="15"/>
    </row>
    <row r="90" spans="1:7" ht="15.75">
      <c r="A90" s="9" t="s">
        <v>62</v>
      </c>
      <c r="B90" s="10">
        <v>1405</v>
      </c>
      <c r="C90" s="15"/>
      <c r="D90" s="15"/>
    </row>
    <row r="91" spans="1:7" ht="15.75">
      <c r="A91" s="9" t="s">
        <v>63</v>
      </c>
      <c r="B91" s="10">
        <v>1410</v>
      </c>
      <c r="C91" s="15"/>
      <c r="D91" s="15"/>
    </row>
    <row r="92" spans="1:7" ht="15.75">
      <c r="A92" s="9" t="s">
        <v>64</v>
      </c>
      <c r="B92" s="10">
        <v>1412</v>
      </c>
      <c r="C92" s="15"/>
      <c r="D92" s="15"/>
    </row>
    <row r="93" spans="1:7" ht="15.75">
      <c r="A93" s="9" t="s">
        <v>65</v>
      </c>
      <c r="B93" s="10">
        <v>1415</v>
      </c>
      <c r="C93" s="15"/>
      <c r="D93" s="15"/>
    </row>
    <row r="94" spans="1:7" ht="15.75">
      <c r="A94" s="9" t="s">
        <v>66</v>
      </c>
      <c r="B94" s="10">
        <v>1420</v>
      </c>
      <c r="C94" s="15"/>
      <c r="D94" s="15"/>
    </row>
    <row r="95" spans="1:7" ht="15.75">
      <c r="A95" s="9" t="s">
        <v>121</v>
      </c>
      <c r="B95" s="10">
        <v>14201</v>
      </c>
      <c r="C95" s="54">
        <v>1346709</v>
      </c>
      <c r="D95" s="12">
        <v>1985093</v>
      </c>
      <c r="G95" s="47"/>
    </row>
    <row r="96" spans="1:7" ht="15.75">
      <c r="A96" s="9" t="s">
        <v>67</v>
      </c>
      <c r="B96" s="10">
        <v>1425</v>
      </c>
      <c r="C96" s="15"/>
      <c r="D96" s="15"/>
    </row>
    <row r="97" spans="1:4" ht="15.75">
      <c r="A97" s="9" t="s">
        <v>68</v>
      </c>
      <c r="B97" s="10">
        <v>1430</v>
      </c>
      <c r="C97" s="15"/>
      <c r="D97" s="15"/>
    </row>
    <row r="98" spans="1:4" ht="15.75">
      <c r="A98" s="9" t="s">
        <v>69</v>
      </c>
      <c r="B98" s="10">
        <v>1435</v>
      </c>
      <c r="C98" s="15"/>
      <c r="D98" s="15"/>
    </row>
    <row r="99" spans="1:4" ht="15.75">
      <c r="A99" s="13" t="s">
        <v>70</v>
      </c>
      <c r="B99" s="14">
        <v>1495</v>
      </c>
      <c r="C99" s="11">
        <f>SUM(C88-C95)</f>
        <v>-1031058</v>
      </c>
      <c r="D99" s="11">
        <f>SUM(D88-D95)</f>
        <v>-1669442</v>
      </c>
    </row>
    <row r="100" spans="1:4" ht="15.75">
      <c r="A100" s="7" t="s">
        <v>71</v>
      </c>
      <c r="B100" s="8"/>
      <c r="C100" s="16"/>
      <c r="D100" s="16"/>
    </row>
    <row r="101" spans="1:4" ht="15.75">
      <c r="A101" s="9" t="s">
        <v>72</v>
      </c>
      <c r="B101" s="10">
        <v>1500</v>
      </c>
      <c r="C101" s="12">
        <v>113937</v>
      </c>
      <c r="D101" s="54">
        <v>26781</v>
      </c>
    </row>
    <row r="102" spans="1:4" ht="15.75">
      <c r="A102" s="9" t="s">
        <v>73</v>
      </c>
      <c r="B102" s="10">
        <v>1505</v>
      </c>
      <c r="C102" s="15"/>
      <c r="D102" s="15"/>
    </row>
    <row r="103" spans="1:4" ht="15.75">
      <c r="A103" s="9" t="s">
        <v>74</v>
      </c>
      <c r="B103" s="10">
        <v>1510</v>
      </c>
      <c r="C103" s="15"/>
      <c r="D103" s="15"/>
    </row>
    <row r="104" spans="1:4" ht="15.75">
      <c r="A104" s="9" t="s">
        <v>75</v>
      </c>
      <c r="B104" s="10">
        <v>1515</v>
      </c>
      <c r="C104" s="12">
        <v>89667</v>
      </c>
      <c r="D104" s="12">
        <v>115875</v>
      </c>
    </row>
    <row r="105" spans="1:4" ht="15.75">
      <c r="A105" s="9" t="s">
        <v>76</v>
      </c>
      <c r="B105" s="10">
        <v>1520</v>
      </c>
      <c r="C105" s="15"/>
      <c r="D105" s="15"/>
    </row>
    <row r="106" spans="1:4" ht="15.75">
      <c r="A106" s="9" t="s">
        <v>77</v>
      </c>
      <c r="B106" s="10">
        <v>1521</v>
      </c>
      <c r="C106" s="15"/>
      <c r="D106" s="15"/>
    </row>
    <row r="107" spans="1:4" ht="15.75">
      <c r="A107" s="9" t="s">
        <v>78</v>
      </c>
      <c r="B107" s="10">
        <v>1525</v>
      </c>
      <c r="C107" s="15"/>
      <c r="D107" s="15"/>
    </row>
    <row r="108" spans="1:4" ht="15.75">
      <c r="A108" s="13" t="s">
        <v>51</v>
      </c>
      <c r="B108" s="14">
        <v>1595</v>
      </c>
      <c r="C108" s="11">
        <f>SUM(C101+C104)</f>
        <v>203604</v>
      </c>
      <c r="D108" s="11">
        <f>SUM(D101+D104)</f>
        <v>142656</v>
      </c>
    </row>
    <row r="109" spans="1:4" ht="15.75">
      <c r="A109" s="7" t="s">
        <v>79</v>
      </c>
      <c r="B109" s="8"/>
      <c r="C109" s="16"/>
      <c r="D109" s="16"/>
    </row>
    <row r="110" spans="1:4" ht="15.75">
      <c r="A110" s="9" t="s">
        <v>80</v>
      </c>
      <c r="B110" s="10">
        <v>1600</v>
      </c>
      <c r="C110" s="15"/>
      <c r="D110" s="15"/>
    </row>
    <row r="111" spans="1:4" ht="15.75">
      <c r="A111" s="9" t="s">
        <v>81</v>
      </c>
      <c r="B111" s="10">
        <v>1605</v>
      </c>
      <c r="C111" s="15"/>
      <c r="D111" s="15"/>
    </row>
    <row r="112" spans="1:4" ht="15.75">
      <c r="A112" s="7" t="s">
        <v>82</v>
      </c>
      <c r="B112" s="8"/>
      <c r="C112" s="16"/>
      <c r="D112" s="16"/>
    </row>
    <row r="113" spans="1:8" ht="15.75">
      <c r="A113" s="9" t="s">
        <v>83</v>
      </c>
      <c r="B113" s="56">
        <v>1610</v>
      </c>
      <c r="C113" s="12">
        <v>0</v>
      </c>
      <c r="D113" s="12">
        <v>68603</v>
      </c>
    </row>
    <row r="114" spans="1:8" ht="15.75">
      <c r="A114" s="9" t="s">
        <v>120</v>
      </c>
      <c r="B114" s="10">
        <v>1615</v>
      </c>
      <c r="C114" s="12">
        <v>3691523</v>
      </c>
      <c r="D114" s="12">
        <v>2612218</v>
      </c>
    </row>
    <row r="115" spans="1:8" ht="15.75">
      <c r="A115" s="9" t="s">
        <v>84</v>
      </c>
      <c r="B115" s="10">
        <v>1620</v>
      </c>
      <c r="C115" s="12">
        <v>110233</v>
      </c>
      <c r="D115" s="12">
        <v>85381</v>
      </c>
    </row>
    <row r="116" spans="1:8" ht="15.75">
      <c r="A116" s="9" t="s">
        <v>85</v>
      </c>
      <c r="B116" s="10">
        <v>1621</v>
      </c>
      <c r="C116" s="12">
        <v>52985</v>
      </c>
      <c r="D116" s="12">
        <v>52482</v>
      </c>
    </row>
    <row r="117" spans="1:8" ht="15.75">
      <c r="A117" s="9" t="s">
        <v>86</v>
      </c>
      <c r="B117" s="10">
        <v>1625</v>
      </c>
      <c r="C117" s="12">
        <v>2080</v>
      </c>
      <c r="D117" s="12">
        <v>2350</v>
      </c>
    </row>
    <row r="118" spans="1:8" ht="15.75">
      <c r="A118" s="9" t="s">
        <v>87</v>
      </c>
      <c r="B118" s="10">
        <v>1630</v>
      </c>
      <c r="C118" s="12">
        <v>6517</v>
      </c>
      <c r="D118" s="12">
        <v>8739</v>
      </c>
    </row>
    <row r="119" spans="1:8" ht="15.75">
      <c r="A119" s="9" t="s">
        <v>88</v>
      </c>
      <c r="B119" s="10">
        <v>1635</v>
      </c>
      <c r="C119" s="12">
        <v>7957</v>
      </c>
      <c r="D119" s="12">
        <v>7166</v>
      </c>
    </row>
    <row r="120" spans="1:8" ht="15.75">
      <c r="A120" s="9" t="s">
        <v>89</v>
      </c>
      <c r="B120" s="10">
        <v>1640</v>
      </c>
      <c r="C120" s="15"/>
      <c r="D120" s="15"/>
    </row>
    <row r="121" spans="1:8" ht="15.75">
      <c r="A121" s="9" t="s">
        <v>43</v>
      </c>
      <c r="B121" s="10">
        <v>1645</v>
      </c>
      <c r="C121" s="15"/>
      <c r="D121" s="15"/>
    </row>
    <row r="122" spans="1:8" ht="15.75">
      <c r="A122" s="9" t="s">
        <v>90</v>
      </c>
      <c r="B122" s="10">
        <v>1660</v>
      </c>
      <c r="C122" s="12">
        <v>5421</v>
      </c>
      <c r="D122" s="12">
        <v>180615</v>
      </c>
    </row>
    <row r="123" spans="1:8" ht="15.75">
      <c r="A123" s="9" t="s">
        <v>91</v>
      </c>
      <c r="B123" s="10">
        <v>1665</v>
      </c>
      <c r="C123" s="15"/>
      <c r="D123" s="15"/>
    </row>
    <row r="124" spans="1:8" ht="15.75">
      <c r="A124" s="9" t="s">
        <v>119</v>
      </c>
      <c r="B124" s="56">
        <v>1690</v>
      </c>
      <c r="C124" s="54">
        <v>290644</v>
      </c>
      <c r="D124" s="54">
        <v>1684187</v>
      </c>
    </row>
    <row r="125" spans="1:8" ht="15.75">
      <c r="A125" s="13" t="s">
        <v>92</v>
      </c>
      <c r="B125" s="14">
        <v>1695</v>
      </c>
      <c r="C125" s="11">
        <f>SUM(C114+C115+C117+C118+C119+C122+C124+C113)</f>
        <v>4114375</v>
      </c>
      <c r="D125" s="11">
        <f>SUM(D114+D115+D117+D118+D119+D122+D124+D113)</f>
        <v>4649259</v>
      </c>
    </row>
    <row r="126" spans="1:8" ht="15.75">
      <c r="A126" s="13" t="s">
        <v>93</v>
      </c>
      <c r="B126" s="17"/>
      <c r="C126" s="11"/>
      <c r="D126" s="11"/>
    </row>
    <row r="127" spans="1:8" ht="15.75">
      <c r="A127" s="13" t="s">
        <v>94</v>
      </c>
      <c r="B127" s="14">
        <v>1700</v>
      </c>
      <c r="C127" s="18" t="s">
        <v>15</v>
      </c>
      <c r="D127" s="18" t="s">
        <v>15</v>
      </c>
    </row>
    <row r="128" spans="1:8" ht="15.75">
      <c r="A128" s="13" t="s">
        <v>54</v>
      </c>
      <c r="B128" s="14">
        <v>1900</v>
      </c>
      <c r="C128" s="55">
        <f>SUM(C125+C108+C99)</f>
        <v>3286921</v>
      </c>
      <c r="D128" s="55">
        <f>SUM(D125+D108+D99)</f>
        <v>3122473</v>
      </c>
      <c r="G128" s="47"/>
      <c r="H128" s="47"/>
    </row>
    <row r="129" spans="1:9">
      <c r="A129" s="52"/>
    </row>
    <row r="130" spans="1:9">
      <c r="A130" s="52"/>
    </row>
    <row r="131" spans="1:9">
      <c r="A131" s="52"/>
    </row>
    <row r="132" spans="1:9">
      <c r="A132" s="58" t="s">
        <v>126</v>
      </c>
      <c r="B132" s="58"/>
      <c r="C132" s="58"/>
      <c r="D132" s="58"/>
      <c r="E132" s="58"/>
    </row>
    <row r="133" spans="1:9">
      <c r="A133" s="48"/>
      <c r="B133" s="45"/>
      <c r="C133" s="45"/>
      <c r="D133" s="45"/>
      <c r="E133" s="45"/>
      <c r="H133" s="47"/>
      <c r="I133" s="47"/>
    </row>
    <row r="134" spans="1:9">
      <c r="A134" s="58" t="s">
        <v>129</v>
      </c>
      <c r="B134" s="58"/>
      <c r="C134" s="58"/>
      <c r="D134" s="58"/>
      <c r="E134" s="58"/>
    </row>
    <row r="135" spans="1:9">
      <c r="A135" s="52"/>
      <c r="H135" s="47"/>
    </row>
    <row r="136" spans="1:9">
      <c r="A136" s="52"/>
    </row>
    <row r="137" spans="1:9" ht="24" customHeight="1">
      <c r="A137" s="59" t="s">
        <v>95</v>
      </c>
      <c r="B137" s="59"/>
    </row>
    <row r="138" spans="1:9">
      <c r="A138" s="59" t="s">
        <v>96</v>
      </c>
      <c r="B138" s="59"/>
      <c r="C138" s="59"/>
    </row>
  </sheetData>
  <mergeCells count="21">
    <mergeCell ref="C23:E23"/>
    <mergeCell ref="A1:D1"/>
    <mergeCell ref="B6:C6"/>
    <mergeCell ref="D7:E7"/>
    <mergeCell ref="A8:B8"/>
    <mergeCell ref="A9:B9"/>
    <mergeCell ref="A10:B10"/>
    <mergeCell ref="A11:B11"/>
    <mergeCell ref="D11:E11"/>
    <mergeCell ref="A12:B12"/>
    <mergeCell ref="A13:B13"/>
    <mergeCell ref="D16:E16"/>
    <mergeCell ref="A134:E134"/>
    <mergeCell ref="A137:B137"/>
    <mergeCell ref="A138:C138"/>
    <mergeCell ref="A25:A27"/>
    <mergeCell ref="A78:E78"/>
    <mergeCell ref="A82:B82"/>
    <mergeCell ref="C82:D82"/>
    <mergeCell ref="A83:A85"/>
    <mergeCell ref="A132:E132"/>
  </mergeCells>
  <pageMargins left="0.23622047244094491" right="0.23622047244094491" top="0.74803149606299213" bottom="0.74803149606299213" header="0.31496062992125984" footer="0.31496062992125984"/>
  <pageSetup paperSize="9" scale="59" orientation="portrait" r:id="rId1"/>
  <rowBreaks count="1" manualBreakCount="1">
    <brk id="77" max="16383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Сформирован красивыми печатями 2007 TLG</dc:title>
  <dc:creator>Майя В. Логинова</dc:creator>
  <cp:lastModifiedBy>Елена Н. Бейзерова</cp:lastModifiedBy>
  <cp:lastPrinted>2021-02-22T09:51:52Z</cp:lastPrinted>
  <dcterms:created xsi:type="dcterms:W3CDTF">2018-02-19T12:11:49Z</dcterms:created>
  <dcterms:modified xsi:type="dcterms:W3CDTF">2021-02-24T06:58:45Z</dcterms:modified>
</cp:coreProperties>
</file>